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070" tabRatio="599" activeTab="0"/>
  </bookViews>
  <sheets>
    <sheet name="contract_stoma_10_2017" sheetId="1" r:id="rId1"/>
  </sheets>
  <definedNames>
    <definedName name="_xlnm.Print_Area" localSheetId="0">'contract_stoma_10_2017'!$A$1:$V$41</definedName>
  </definedNames>
  <calcPr fullCalcOnLoad="1"/>
</workbook>
</file>

<file path=xl/sharedStrings.xml><?xml version="1.0" encoding="utf-8"?>
<sst xmlns="http://schemas.openxmlformats.org/spreadsheetml/2006/main" count="99" uniqueCount="65">
  <si>
    <t>DENUMIRE</t>
  </si>
  <si>
    <t>Nr.</t>
  </si>
  <si>
    <t>Grad profesional</t>
  </si>
  <si>
    <t>TOTAL</t>
  </si>
  <si>
    <t>CMI Dentist BIRISIU DAN</t>
  </si>
  <si>
    <t>CMI Dr.BIRISIU RAUL GABRIEL</t>
  </si>
  <si>
    <t>CMI Dr CIOANCA DANIELA Cr.</t>
  </si>
  <si>
    <t>CMI Dr CIUBUCA ANGELA</t>
  </si>
  <si>
    <t>CMI Dr COSOIU DANA VALERIA</t>
  </si>
  <si>
    <t>CMI Dr COSOIU LIVIA</t>
  </si>
  <si>
    <t>CMI Dr CUPSA COSMIN</t>
  </si>
  <si>
    <t>SC  DENTIRAM SRL</t>
  </si>
  <si>
    <t>SC DENTOARTBLU SRL</t>
  </si>
  <si>
    <t>SC DIADENT M SRL</t>
  </si>
  <si>
    <t>CMI Dr FLAMAND-VATCA VASILE</t>
  </si>
  <si>
    <t>CMI Dr GAVRIS BENIAMIN</t>
  </si>
  <si>
    <t>CMI Dr GAVRIS BIANCA</t>
  </si>
  <si>
    <t>CMI Dr MOTOC  SIMONA</t>
  </si>
  <si>
    <t>CMI Dr OLAR DORU BOGDAN</t>
  </si>
  <si>
    <t>CMI Dr OLAR  SIMONA</t>
  </si>
  <si>
    <t>CMI Dr OLARITIU IULIUS RADU</t>
  </si>
  <si>
    <t>CMI Dr ROMAN DIANA</t>
  </si>
  <si>
    <t>CMI Dr RUSU CRISTINA</t>
  </si>
  <si>
    <t>SC STOMADENT MEDICAL SRL</t>
  </si>
  <si>
    <t>SC VERA DENT MEDIC SRL</t>
  </si>
  <si>
    <t>CMI Dr VLAD MARIA CODRUTA</t>
  </si>
  <si>
    <t>Dentist</t>
  </si>
  <si>
    <t>Medic</t>
  </si>
  <si>
    <t>Specialist</t>
  </si>
  <si>
    <t>SRL CRIS DENTALMED</t>
  </si>
  <si>
    <t>MAI</t>
  </si>
  <si>
    <t>IUNIE</t>
  </si>
  <si>
    <t>TOTAL TRIM.II</t>
  </si>
  <si>
    <t>TOTAL SEM.I</t>
  </si>
  <si>
    <t>IULIE</t>
  </si>
  <si>
    <t>AUGUST</t>
  </si>
  <si>
    <t>SEPTEMBRIE</t>
  </si>
  <si>
    <t>TOTAL TRIM.III</t>
  </si>
  <si>
    <t>OCTOMBRIE</t>
  </si>
  <si>
    <t>NOIEMBRIE</t>
  </si>
  <si>
    <t>DECEMBRIE</t>
  </si>
  <si>
    <t>TOTAL TRIM.IV</t>
  </si>
  <si>
    <t>TOTAL SEM.II</t>
  </si>
  <si>
    <t>CMI Dr.CEUCA HORIA GEORGE</t>
  </si>
  <si>
    <t>CMI Dr. FECHETE CARMEN MARIA</t>
  </si>
  <si>
    <t>CMI Dr.POP DANA MARIA</t>
  </si>
  <si>
    <t>CMI Dr.VARGA BOGDAN VLAD</t>
  </si>
  <si>
    <t>CMI Dr BELEAN ANDREEA</t>
  </si>
  <si>
    <t xml:space="preserve">SC DENTCARE STUDIO SRL </t>
  </si>
  <si>
    <t>CMI Dr FLAMAND-ANA MARIA</t>
  </si>
  <si>
    <t xml:space="preserve">CMI Dr HOROBET ADINA </t>
  </si>
  <si>
    <t>NUTRIDENT OFFICE SRL</t>
  </si>
  <si>
    <t>CMI Dr UNGUR CARMEN</t>
  </si>
  <si>
    <t>TOTAL TRIM.I</t>
  </si>
  <si>
    <t xml:space="preserve">      MEDICINA DENTARA</t>
  </si>
  <si>
    <t>IANUARIE</t>
  </si>
  <si>
    <t>FEBRUARIE</t>
  </si>
  <si>
    <t>MARTIE</t>
  </si>
  <si>
    <t xml:space="preserve">APRILIE </t>
  </si>
  <si>
    <t>TOTAL AN</t>
  </si>
  <si>
    <t xml:space="preserve">SC CHARM"S DENTAL BOUTIQUE SRL </t>
  </si>
  <si>
    <t>CMI Dr.ILIES CRISTINA EDITH</t>
  </si>
  <si>
    <t>SC MURIVISAN SRL</t>
  </si>
  <si>
    <t>CMI Dr SABAU CLAUDIU</t>
  </si>
  <si>
    <t xml:space="preserve">regularizare si rectificare de buget </t>
  </si>
</sst>
</file>

<file path=xl/styles.xml><?xml version="1.0" encoding="utf-8"?>
<styleSheet xmlns="http://schemas.openxmlformats.org/spreadsheetml/2006/main">
  <numFmts count="3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0.0"/>
    <numFmt numFmtId="183" formatCode="#,##0.0"/>
    <numFmt numFmtId="184" formatCode="[$-418]d\ mmmm\ yyyy"/>
    <numFmt numFmtId="185" formatCode="[$-418]mmmm\-yy;@"/>
    <numFmt numFmtId="186" formatCode="[$-418]d\ mmmm\ yyyy;@"/>
    <numFmt numFmtId="187" formatCode="[$-418]d\-mmm\-yyyy;@"/>
    <numFmt numFmtId="188" formatCode="[$-F800]dddd\,\ mmmm\ dd\,\ yyyy"/>
    <numFmt numFmtId="189" formatCode="#,##0.00;[Red]#,##0.00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8"/>
      <color indexed="12"/>
      <name val="Arial"/>
      <family val="2"/>
    </font>
    <font>
      <b/>
      <sz val="9"/>
      <color indexed="12"/>
      <name val="Arial Narrow"/>
      <family val="2"/>
    </font>
    <font>
      <b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0" borderId="2" applyNumberFormat="0" applyFill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7" borderId="3" applyNumberFormat="0" applyAlignment="0" applyProtection="0"/>
    <xf numFmtId="0" fontId="37" fillId="2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" fontId="5" fillId="0" borderId="0" xfId="0" applyNumberFormat="1" applyFont="1" applyAlignment="1">
      <alignment/>
    </xf>
    <xf numFmtId="17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/>
    </xf>
    <xf numFmtId="0" fontId="7" fillId="0" borderId="16" xfId="0" applyFont="1" applyBorder="1" applyAlignment="1">
      <alignment horizontal="left" wrapText="1"/>
    </xf>
    <xf numFmtId="3" fontId="9" fillId="0" borderId="16" xfId="0" applyNumberFormat="1" applyFont="1" applyBorder="1" applyAlignment="1">
      <alignment horizontal="center"/>
    </xf>
    <xf numFmtId="4" fontId="9" fillId="0" borderId="16" xfId="0" applyNumberFormat="1" applyFont="1" applyBorder="1" applyAlignment="1">
      <alignment/>
    </xf>
    <xf numFmtId="4" fontId="7" fillId="0" borderId="17" xfId="0" applyNumberFormat="1" applyFont="1" applyBorder="1" applyAlignment="1">
      <alignment/>
    </xf>
    <xf numFmtId="4" fontId="9" fillId="0" borderId="18" xfId="0" applyNumberFormat="1" applyFont="1" applyBorder="1" applyAlignment="1">
      <alignment/>
    </xf>
    <xf numFmtId="4" fontId="7" fillId="0" borderId="19" xfId="0" applyNumberFormat="1" applyFont="1" applyBorder="1" applyAlignment="1">
      <alignment/>
    </xf>
    <xf numFmtId="4" fontId="7" fillId="0" borderId="20" xfId="0" applyNumberFormat="1" applyFont="1" applyBorder="1" applyAlignment="1">
      <alignment/>
    </xf>
    <xf numFmtId="4" fontId="8" fillId="0" borderId="16" xfId="0" applyNumberFormat="1" applyFont="1" applyBorder="1" applyAlignment="1">
      <alignment horizontal="right" vertical="center" wrapText="1"/>
    </xf>
    <xf numFmtId="4" fontId="9" fillId="0" borderId="16" xfId="0" applyNumberFormat="1" applyFont="1" applyBorder="1" applyAlignment="1">
      <alignment horizontal="right" vertical="center" wrapText="1"/>
    </xf>
    <xf numFmtId="4" fontId="7" fillId="0" borderId="21" xfId="0" applyNumberFormat="1" applyFont="1" applyBorder="1" applyAlignment="1">
      <alignment/>
    </xf>
    <xf numFmtId="0" fontId="7" fillId="0" borderId="16" xfId="0" applyFont="1" applyBorder="1" applyAlignment="1">
      <alignment/>
    </xf>
    <xf numFmtId="4" fontId="8" fillId="0" borderId="16" xfId="0" applyNumberFormat="1" applyFont="1" applyBorder="1" applyAlignment="1">
      <alignment/>
    </xf>
    <xf numFmtId="0" fontId="7" fillId="0" borderId="18" xfId="0" applyFont="1" applyBorder="1" applyAlignment="1">
      <alignment/>
    </xf>
    <xf numFmtId="3" fontId="9" fillId="0" borderId="18" xfId="0" applyNumberFormat="1" applyFont="1" applyBorder="1" applyAlignment="1">
      <alignment horizontal="center"/>
    </xf>
    <xf numFmtId="4" fontId="7" fillId="0" borderId="22" xfId="0" applyNumberFormat="1" applyFont="1" applyBorder="1" applyAlignment="1">
      <alignment/>
    </xf>
    <xf numFmtId="4" fontId="7" fillId="0" borderId="23" xfId="0" applyNumberFormat="1" applyFont="1" applyBorder="1" applyAlignment="1">
      <alignment/>
    </xf>
    <xf numFmtId="0" fontId="7" fillId="0" borderId="18" xfId="0" applyFont="1" applyBorder="1" applyAlignment="1">
      <alignment horizontal="left" vertical="top" wrapText="1"/>
    </xf>
    <xf numFmtId="4" fontId="9" fillId="0" borderId="24" xfId="0" applyNumberFormat="1" applyFont="1" applyFill="1" applyBorder="1" applyAlignment="1">
      <alignment/>
    </xf>
    <xf numFmtId="4" fontId="9" fillId="0" borderId="24" xfId="0" applyNumberFormat="1" applyFont="1" applyBorder="1" applyAlignment="1">
      <alignment/>
    </xf>
    <xf numFmtId="0" fontId="7" fillId="0" borderId="25" xfId="0" applyFont="1" applyBorder="1" applyAlignment="1">
      <alignment/>
    </xf>
    <xf numFmtId="4" fontId="9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3" fontId="9" fillId="0" borderId="25" xfId="0" applyNumberFormat="1" applyFont="1" applyBorder="1" applyAlignment="1">
      <alignment horizontal="center"/>
    </xf>
    <xf numFmtId="4" fontId="7" fillId="0" borderId="27" xfId="0" applyNumberFormat="1" applyFont="1" applyBorder="1" applyAlignment="1">
      <alignment/>
    </xf>
    <xf numFmtId="4" fontId="7" fillId="0" borderId="28" xfId="0" applyNumberFormat="1" applyFont="1" applyBorder="1" applyAlignment="1">
      <alignment/>
    </xf>
    <xf numFmtId="4" fontId="7" fillId="0" borderId="29" xfId="0" applyNumberFormat="1" applyFont="1" applyBorder="1" applyAlignment="1">
      <alignment/>
    </xf>
    <xf numFmtId="4" fontId="8" fillId="0" borderId="24" xfId="0" applyNumberFormat="1" applyFont="1" applyBorder="1" applyAlignment="1">
      <alignment/>
    </xf>
    <xf numFmtId="4" fontId="7" fillId="0" borderId="30" xfId="0" applyNumberFormat="1" applyFont="1" applyBorder="1" applyAlignment="1">
      <alignment/>
    </xf>
    <xf numFmtId="4" fontId="7" fillId="0" borderId="31" xfId="0" applyNumberFormat="1" applyFont="1" applyBorder="1" applyAlignment="1">
      <alignment/>
    </xf>
    <xf numFmtId="0" fontId="0" fillId="0" borderId="10" xfId="0" applyFont="1" applyBorder="1" applyAlignment="1">
      <alignment/>
    </xf>
    <xf numFmtId="1" fontId="7" fillId="0" borderId="11" xfId="0" applyNumberFormat="1" applyFont="1" applyBorder="1" applyAlignment="1">
      <alignment/>
    </xf>
    <xf numFmtId="0" fontId="9" fillId="0" borderId="11" xfId="0" applyFont="1" applyBorder="1" applyAlignment="1">
      <alignment/>
    </xf>
    <xf numFmtId="4" fontId="10" fillId="0" borderId="13" xfId="0" applyNumberFormat="1" applyFont="1" applyBorder="1" applyAlignment="1">
      <alignment/>
    </xf>
    <xf numFmtId="4" fontId="10" fillId="0" borderId="12" xfId="0" applyNumberFormat="1" applyFont="1" applyBorder="1" applyAlignment="1">
      <alignment/>
    </xf>
    <xf numFmtId="4" fontId="11" fillId="0" borderId="11" xfId="0" applyNumberFormat="1" applyFont="1" applyBorder="1" applyAlignment="1">
      <alignment/>
    </xf>
    <xf numFmtId="4" fontId="12" fillId="0" borderId="11" xfId="0" applyNumberFormat="1" applyFont="1" applyBorder="1" applyAlignment="1">
      <alignment/>
    </xf>
    <xf numFmtId="4" fontId="10" fillId="0" borderId="14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zoomScalePageLayoutView="0" workbookViewId="0" topLeftCell="C1">
      <pane xSplit="12" ySplit="12" topLeftCell="O38" activePane="bottomRight" state="frozen"/>
      <selection pane="topLeft" activeCell="C1" sqref="C1"/>
      <selection pane="topRight" activeCell="O1" sqref="O1"/>
      <selection pane="bottomLeft" activeCell="C13" sqref="C13"/>
      <selection pane="bottomRight" activeCell="H46" sqref="H46"/>
    </sheetView>
  </sheetViews>
  <sheetFormatPr defaultColWidth="9.140625" defaultRowHeight="12.75"/>
  <cols>
    <col min="1" max="1" width="3.28125" style="0" customWidth="1"/>
    <col min="2" max="2" width="22.8515625" style="0" customWidth="1"/>
    <col min="3" max="3" width="11.00390625" style="0" customWidth="1"/>
    <col min="5" max="5" width="11.00390625" style="0" customWidth="1"/>
    <col min="6" max="6" width="8.57421875" style="0" customWidth="1"/>
    <col min="7" max="7" width="10.00390625" style="0" customWidth="1"/>
    <col min="8" max="8" width="8.57421875" style="0" customWidth="1"/>
    <col min="9" max="9" width="9.8515625" style="0" customWidth="1"/>
    <col min="11" max="11" width="10.140625" style="0" customWidth="1"/>
    <col min="12" max="12" width="9.57421875" style="0" customWidth="1"/>
    <col min="15" max="15" width="12.7109375" style="0" customWidth="1"/>
    <col min="16" max="16" width="11.421875" style="0" customWidth="1"/>
    <col min="17" max="17" width="11.140625" style="0" customWidth="1"/>
    <col min="18" max="18" width="10.8515625" style="0" customWidth="1"/>
    <col min="19" max="19" width="11.00390625" style="0" customWidth="1"/>
    <col min="20" max="20" width="10.57421875" style="0" customWidth="1"/>
    <col min="21" max="21" width="11.140625" style="0" customWidth="1"/>
    <col min="22" max="22" width="10.7109375" style="0" customWidth="1"/>
  </cols>
  <sheetData>
    <row r="1" spans="1:7" ht="12.75">
      <c r="A1" s="1"/>
      <c r="B1" s="2"/>
      <c r="C1" s="3" t="s">
        <v>54</v>
      </c>
      <c r="D1" s="4"/>
      <c r="E1" s="5"/>
      <c r="F1" s="5"/>
      <c r="G1" s="5"/>
    </row>
    <row r="2" spans="1:22" ht="13.5" thickBot="1">
      <c r="A2" s="6"/>
      <c r="B2" s="7" t="s">
        <v>64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26.25" thickBot="1">
      <c r="A3" s="8" t="s">
        <v>1</v>
      </c>
      <c r="B3" s="9" t="s">
        <v>0</v>
      </c>
      <c r="C3" s="10" t="s">
        <v>2</v>
      </c>
      <c r="D3" s="10" t="s">
        <v>55</v>
      </c>
      <c r="E3" s="11" t="s">
        <v>56</v>
      </c>
      <c r="F3" s="11" t="s">
        <v>57</v>
      </c>
      <c r="G3" s="12" t="s">
        <v>53</v>
      </c>
      <c r="H3" s="10" t="s">
        <v>58</v>
      </c>
      <c r="I3" s="11" t="s">
        <v>30</v>
      </c>
      <c r="J3" s="11" t="s">
        <v>31</v>
      </c>
      <c r="K3" s="13" t="s">
        <v>32</v>
      </c>
      <c r="L3" s="14" t="s">
        <v>33</v>
      </c>
      <c r="M3" s="10" t="s">
        <v>34</v>
      </c>
      <c r="N3" s="11" t="s">
        <v>35</v>
      </c>
      <c r="O3" s="11" t="s">
        <v>36</v>
      </c>
      <c r="P3" s="12" t="s">
        <v>37</v>
      </c>
      <c r="Q3" s="10" t="s">
        <v>38</v>
      </c>
      <c r="R3" s="11" t="s">
        <v>39</v>
      </c>
      <c r="S3" s="11" t="s">
        <v>40</v>
      </c>
      <c r="T3" s="13" t="s">
        <v>41</v>
      </c>
      <c r="U3" s="13" t="s">
        <v>42</v>
      </c>
      <c r="V3" s="14" t="s">
        <v>59</v>
      </c>
    </row>
    <row r="4" spans="1:22" ht="13.5">
      <c r="A4" s="15">
        <v>1</v>
      </c>
      <c r="B4" s="16" t="s">
        <v>47</v>
      </c>
      <c r="C4" s="17" t="s">
        <v>27</v>
      </c>
      <c r="D4" s="18">
        <v>1192</v>
      </c>
      <c r="E4" s="18">
        <v>1192.2</v>
      </c>
      <c r="F4" s="18">
        <v>1188</v>
      </c>
      <c r="G4" s="19">
        <f>SUM(D4:F4)</f>
        <v>3572.2</v>
      </c>
      <c r="H4" s="20">
        <v>1119</v>
      </c>
      <c r="I4" s="20">
        <v>1185.8</v>
      </c>
      <c r="J4" s="20">
        <v>1164.2</v>
      </c>
      <c r="K4" s="21">
        <f aca="true" t="shared" si="0" ref="K4:K24">SUM(H4:J4)</f>
        <v>3469</v>
      </c>
      <c r="L4" s="22">
        <f>G4+K4</f>
        <v>7041.2</v>
      </c>
      <c r="M4" s="20">
        <v>1275.8</v>
      </c>
      <c r="N4" s="20">
        <v>1122</v>
      </c>
      <c r="O4" s="23">
        <v>1181.8</v>
      </c>
      <c r="P4" s="19">
        <f aca="true" t="shared" si="1" ref="P4:P24">SUM(M4:O4)</f>
        <v>3579.6000000000004</v>
      </c>
      <c r="Q4" s="24">
        <f>1185.97+309.83</f>
        <v>1495.8</v>
      </c>
      <c r="R4" s="24">
        <f>1185.97+309.83</f>
        <v>1495.8</v>
      </c>
      <c r="S4" s="24">
        <f>1185.97+309.83</f>
        <v>1495.8</v>
      </c>
      <c r="T4" s="21">
        <f aca="true" t="shared" si="2" ref="T4:T24">SUM(Q4:S4)</f>
        <v>4487.4</v>
      </c>
      <c r="U4" s="21">
        <f>P4+T4</f>
        <v>8067</v>
      </c>
      <c r="V4" s="25">
        <f>L4+U4</f>
        <v>15108.2</v>
      </c>
    </row>
    <row r="5" spans="1:22" ht="13.5">
      <c r="A5" s="15">
        <v>2</v>
      </c>
      <c r="B5" s="26" t="s">
        <v>4</v>
      </c>
      <c r="C5" s="17" t="s">
        <v>26</v>
      </c>
      <c r="D5" s="20">
        <v>1786</v>
      </c>
      <c r="E5" s="20">
        <v>1752</v>
      </c>
      <c r="F5" s="20">
        <v>1768</v>
      </c>
      <c r="G5" s="19">
        <f>SUM(D5:F5)</f>
        <v>5306</v>
      </c>
      <c r="H5" s="20">
        <v>1768</v>
      </c>
      <c r="I5" s="20">
        <v>1807</v>
      </c>
      <c r="J5" s="20">
        <v>1768</v>
      </c>
      <c r="K5" s="21">
        <f t="shared" si="0"/>
        <v>5343</v>
      </c>
      <c r="L5" s="22">
        <f aca="true" t="shared" si="3" ref="L5:L24">G5+K5</f>
        <v>10649</v>
      </c>
      <c r="M5" s="20">
        <v>1832</v>
      </c>
      <c r="N5" s="20">
        <v>1738</v>
      </c>
      <c r="O5" s="27">
        <v>1738</v>
      </c>
      <c r="P5" s="19">
        <f t="shared" si="1"/>
        <v>5308</v>
      </c>
      <c r="Q5" s="18">
        <f aca="true" t="shared" si="4" ref="Q5:S7">1778.95+464.79</f>
        <v>2243.7400000000002</v>
      </c>
      <c r="R5" s="18">
        <f t="shared" si="4"/>
        <v>2243.7400000000002</v>
      </c>
      <c r="S5" s="18">
        <f t="shared" si="4"/>
        <v>2243.7400000000002</v>
      </c>
      <c r="T5" s="21">
        <f t="shared" si="2"/>
        <v>6731.220000000001</v>
      </c>
      <c r="U5" s="21">
        <f aca="true" t="shared" si="5" ref="U5:U24">P5+T5</f>
        <v>12039.220000000001</v>
      </c>
      <c r="V5" s="25">
        <f aca="true" t="shared" si="6" ref="V5:V24">L5+U5</f>
        <v>22688.22</v>
      </c>
    </row>
    <row r="6" spans="1:22" ht="13.5">
      <c r="A6" s="15">
        <v>3</v>
      </c>
      <c r="B6" s="28" t="s">
        <v>5</v>
      </c>
      <c r="C6" s="29" t="s">
        <v>27</v>
      </c>
      <c r="D6" s="20">
        <v>1786</v>
      </c>
      <c r="E6" s="20">
        <v>1772</v>
      </c>
      <c r="F6" s="20">
        <v>1768</v>
      </c>
      <c r="G6" s="30">
        <f aca="true" t="shared" si="7" ref="G6:G14">SUM(D6:F6)</f>
        <v>5326</v>
      </c>
      <c r="H6" s="20">
        <v>1768</v>
      </c>
      <c r="I6" s="20">
        <v>0</v>
      </c>
      <c r="J6" s="20">
        <v>1720</v>
      </c>
      <c r="K6" s="31">
        <f t="shared" si="0"/>
        <v>3488</v>
      </c>
      <c r="L6" s="22">
        <f t="shared" si="3"/>
        <v>8814</v>
      </c>
      <c r="M6" s="20">
        <v>3661</v>
      </c>
      <c r="N6" s="20">
        <v>1734</v>
      </c>
      <c r="O6" s="27">
        <v>1738</v>
      </c>
      <c r="P6" s="30">
        <f t="shared" si="1"/>
        <v>7133</v>
      </c>
      <c r="Q6" s="20">
        <f t="shared" si="4"/>
        <v>2243.7400000000002</v>
      </c>
      <c r="R6" s="20">
        <f t="shared" si="4"/>
        <v>2243.7400000000002</v>
      </c>
      <c r="S6" s="20">
        <f t="shared" si="4"/>
        <v>2243.7400000000002</v>
      </c>
      <c r="T6" s="31">
        <f t="shared" si="2"/>
        <v>6731.220000000001</v>
      </c>
      <c r="U6" s="21">
        <f t="shared" si="5"/>
        <v>13864.220000000001</v>
      </c>
      <c r="V6" s="25">
        <f t="shared" si="6"/>
        <v>22678.22</v>
      </c>
    </row>
    <row r="7" spans="1:22" ht="13.5">
      <c r="A7" s="15">
        <v>4</v>
      </c>
      <c r="B7" s="32" t="s">
        <v>43</v>
      </c>
      <c r="C7" s="29" t="s">
        <v>27</v>
      </c>
      <c r="D7" s="20">
        <v>1326</v>
      </c>
      <c r="E7" s="20">
        <v>1724.4</v>
      </c>
      <c r="F7" s="20">
        <v>1660.8</v>
      </c>
      <c r="G7" s="30">
        <f t="shared" si="7"/>
        <v>4711.2</v>
      </c>
      <c r="H7" s="20">
        <v>1428</v>
      </c>
      <c r="I7" s="20">
        <v>2402.4</v>
      </c>
      <c r="J7" s="20">
        <v>1249</v>
      </c>
      <c r="K7" s="31">
        <f t="shared" si="0"/>
        <v>5079.4</v>
      </c>
      <c r="L7" s="22">
        <f t="shared" si="3"/>
        <v>9790.599999999999</v>
      </c>
      <c r="M7" s="20">
        <v>2598</v>
      </c>
      <c r="N7" s="20">
        <v>1595.4</v>
      </c>
      <c r="O7" s="27">
        <v>1614</v>
      </c>
      <c r="P7" s="30">
        <f t="shared" si="1"/>
        <v>5807.4</v>
      </c>
      <c r="Q7" s="20">
        <f t="shared" si="4"/>
        <v>2243.7400000000002</v>
      </c>
      <c r="R7" s="20">
        <f t="shared" si="4"/>
        <v>2243.7400000000002</v>
      </c>
      <c r="S7" s="20">
        <f t="shared" si="4"/>
        <v>2243.7400000000002</v>
      </c>
      <c r="T7" s="31">
        <f t="shared" si="2"/>
        <v>6731.220000000001</v>
      </c>
      <c r="U7" s="21">
        <f t="shared" si="5"/>
        <v>12538.62</v>
      </c>
      <c r="V7" s="25">
        <f t="shared" si="6"/>
        <v>22329.22</v>
      </c>
    </row>
    <row r="8" spans="1:22" ht="25.5">
      <c r="A8" s="15">
        <v>5</v>
      </c>
      <c r="B8" s="32" t="s">
        <v>60</v>
      </c>
      <c r="C8" s="29" t="s">
        <v>27</v>
      </c>
      <c r="D8" s="20">
        <v>0</v>
      </c>
      <c r="E8" s="20">
        <v>0</v>
      </c>
      <c r="F8" s="20">
        <v>0</v>
      </c>
      <c r="G8" s="30">
        <f t="shared" si="7"/>
        <v>0</v>
      </c>
      <c r="H8" s="20">
        <v>1171</v>
      </c>
      <c r="I8" s="20">
        <v>1181</v>
      </c>
      <c r="J8" s="20">
        <v>1166</v>
      </c>
      <c r="K8" s="31">
        <f t="shared" si="0"/>
        <v>3518</v>
      </c>
      <c r="L8" s="22">
        <f t="shared" si="3"/>
        <v>3518</v>
      </c>
      <c r="M8" s="20">
        <v>1212</v>
      </c>
      <c r="N8" s="20">
        <v>1178</v>
      </c>
      <c r="O8" s="27">
        <v>833</v>
      </c>
      <c r="P8" s="30">
        <f t="shared" si="1"/>
        <v>3223</v>
      </c>
      <c r="Q8" s="20">
        <f>1185.96+309.86</f>
        <v>1495.8200000000002</v>
      </c>
      <c r="R8" s="20">
        <f>1185.96+309.86</f>
        <v>1495.8200000000002</v>
      </c>
      <c r="S8" s="20">
        <f>1185.96+309.86</f>
        <v>1495.8200000000002</v>
      </c>
      <c r="T8" s="31">
        <f t="shared" si="2"/>
        <v>4487.460000000001</v>
      </c>
      <c r="U8" s="21">
        <f t="shared" si="5"/>
        <v>7710.460000000001</v>
      </c>
      <c r="V8" s="25">
        <f t="shared" si="6"/>
        <v>11228.460000000001</v>
      </c>
    </row>
    <row r="9" spans="1:22" ht="13.5">
      <c r="A9" s="15">
        <v>6</v>
      </c>
      <c r="B9" s="28" t="s">
        <v>6</v>
      </c>
      <c r="C9" s="29" t="s">
        <v>27</v>
      </c>
      <c r="D9" s="20">
        <v>1778</v>
      </c>
      <c r="E9" s="20">
        <v>1718</v>
      </c>
      <c r="F9" s="20">
        <v>1530</v>
      </c>
      <c r="G9" s="30">
        <f t="shared" si="7"/>
        <v>5026</v>
      </c>
      <c r="H9" s="20">
        <v>1702</v>
      </c>
      <c r="I9" s="20">
        <v>2099</v>
      </c>
      <c r="J9" s="20">
        <v>1758</v>
      </c>
      <c r="K9" s="31">
        <f t="shared" si="0"/>
        <v>5559</v>
      </c>
      <c r="L9" s="22">
        <f t="shared" si="3"/>
        <v>10585</v>
      </c>
      <c r="M9" s="20">
        <v>1530</v>
      </c>
      <c r="N9" s="20">
        <v>1600</v>
      </c>
      <c r="O9" s="27">
        <v>0</v>
      </c>
      <c r="P9" s="30">
        <f t="shared" si="1"/>
        <v>3130</v>
      </c>
      <c r="Q9" s="20">
        <f aca="true" t="shared" si="8" ref="Q9:S10">1778.95+464.79</f>
        <v>2243.7400000000002</v>
      </c>
      <c r="R9" s="20">
        <f t="shared" si="8"/>
        <v>2243.7400000000002</v>
      </c>
      <c r="S9" s="20">
        <f t="shared" si="8"/>
        <v>2243.7400000000002</v>
      </c>
      <c r="T9" s="31">
        <f t="shared" si="2"/>
        <v>6731.220000000001</v>
      </c>
      <c r="U9" s="21">
        <f t="shared" si="5"/>
        <v>9861.220000000001</v>
      </c>
      <c r="V9" s="25">
        <f t="shared" si="6"/>
        <v>20446.22</v>
      </c>
    </row>
    <row r="10" spans="1:22" ht="13.5">
      <c r="A10" s="15">
        <v>7</v>
      </c>
      <c r="B10" s="28" t="s">
        <v>7</v>
      </c>
      <c r="C10" s="29" t="s">
        <v>27</v>
      </c>
      <c r="D10" s="20">
        <v>1784.2</v>
      </c>
      <c r="E10" s="20">
        <v>1742</v>
      </c>
      <c r="F10" s="20">
        <v>1768.2</v>
      </c>
      <c r="G10" s="30">
        <f t="shared" si="7"/>
        <v>5294.4</v>
      </c>
      <c r="H10" s="20">
        <v>1767.4</v>
      </c>
      <c r="I10" s="20">
        <v>1823</v>
      </c>
      <c r="J10" s="20">
        <v>1767.8</v>
      </c>
      <c r="K10" s="31">
        <f t="shared" si="0"/>
        <v>5358.2</v>
      </c>
      <c r="L10" s="22">
        <f t="shared" si="3"/>
        <v>10652.599999999999</v>
      </c>
      <c r="M10" s="20">
        <v>1815</v>
      </c>
      <c r="N10" s="20">
        <v>1716</v>
      </c>
      <c r="O10" s="27">
        <v>1772</v>
      </c>
      <c r="P10" s="30">
        <f t="shared" si="1"/>
        <v>5303</v>
      </c>
      <c r="Q10" s="20">
        <f t="shared" si="8"/>
        <v>2243.7400000000002</v>
      </c>
      <c r="R10" s="20">
        <f t="shared" si="8"/>
        <v>2243.7400000000002</v>
      </c>
      <c r="S10" s="20">
        <f t="shared" si="8"/>
        <v>2243.7400000000002</v>
      </c>
      <c r="T10" s="31">
        <f t="shared" si="2"/>
        <v>6731.220000000001</v>
      </c>
      <c r="U10" s="21">
        <f t="shared" si="5"/>
        <v>12034.220000000001</v>
      </c>
      <c r="V10" s="25">
        <f t="shared" si="6"/>
        <v>22686.82</v>
      </c>
    </row>
    <row r="11" spans="1:22" ht="13.5">
      <c r="A11" s="15">
        <v>8</v>
      </c>
      <c r="B11" s="28" t="s">
        <v>8</v>
      </c>
      <c r="C11" s="29" t="s">
        <v>27</v>
      </c>
      <c r="D11" s="20">
        <v>1185</v>
      </c>
      <c r="E11" s="20">
        <v>1177</v>
      </c>
      <c r="F11" s="20">
        <v>1178</v>
      </c>
      <c r="G11" s="30">
        <f t="shared" si="7"/>
        <v>3540</v>
      </c>
      <c r="H11" s="20">
        <v>1168</v>
      </c>
      <c r="I11" s="20">
        <v>1205</v>
      </c>
      <c r="J11" s="20">
        <v>1180</v>
      </c>
      <c r="K11" s="31">
        <f t="shared" si="0"/>
        <v>3553</v>
      </c>
      <c r="L11" s="22">
        <f t="shared" si="3"/>
        <v>7093</v>
      </c>
      <c r="M11" s="20">
        <v>1185</v>
      </c>
      <c r="N11" s="20">
        <v>1171</v>
      </c>
      <c r="O11" s="27">
        <v>1178</v>
      </c>
      <c r="P11" s="30">
        <f t="shared" si="1"/>
        <v>3534</v>
      </c>
      <c r="Q11" s="20">
        <f>1185.96+309.86</f>
        <v>1495.8200000000002</v>
      </c>
      <c r="R11" s="20">
        <f>1185.96+309.86</f>
        <v>1495.8200000000002</v>
      </c>
      <c r="S11" s="20">
        <f>1185.96+309.86</f>
        <v>1495.8200000000002</v>
      </c>
      <c r="T11" s="31">
        <f t="shared" si="2"/>
        <v>4487.460000000001</v>
      </c>
      <c r="U11" s="21">
        <f t="shared" si="5"/>
        <v>8021.460000000001</v>
      </c>
      <c r="V11" s="25">
        <f t="shared" si="6"/>
        <v>15114.460000000001</v>
      </c>
    </row>
    <row r="12" spans="1:22" ht="13.5">
      <c r="A12" s="15">
        <v>9</v>
      </c>
      <c r="B12" s="28" t="s">
        <v>9</v>
      </c>
      <c r="C12" s="29" t="s">
        <v>28</v>
      </c>
      <c r="D12" s="20">
        <v>1489</v>
      </c>
      <c r="E12" s="20">
        <v>1488</v>
      </c>
      <c r="F12" s="20">
        <v>1490</v>
      </c>
      <c r="G12" s="30">
        <f t="shared" si="7"/>
        <v>4467</v>
      </c>
      <c r="H12" s="20">
        <v>1479</v>
      </c>
      <c r="I12" s="20">
        <v>1483</v>
      </c>
      <c r="J12" s="20">
        <v>1480</v>
      </c>
      <c r="K12" s="31">
        <f t="shared" si="0"/>
        <v>4442</v>
      </c>
      <c r="L12" s="22">
        <f t="shared" si="3"/>
        <v>8909</v>
      </c>
      <c r="M12" s="20">
        <v>1483</v>
      </c>
      <c r="N12" s="20">
        <v>1482</v>
      </c>
      <c r="O12" s="27">
        <v>1441</v>
      </c>
      <c r="P12" s="30">
        <f t="shared" si="1"/>
        <v>4406</v>
      </c>
      <c r="Q12" s="20">
        <f>1482.46+387.32</f>
        <v>1869.78</v>
      </c>
      <c r="R12" s="20">
        <f>1482.46+387.32</f>
        <v>1869.78</v>
      </c>
      <c r="S12" s="20">
        <f>1482.46+387.32</f>
        <v>1869.78</v>
      </c>
      <c r="T12" s="31">
        <f t="shared" si="2"/>
        <v>5609.34</v>
      </c>
      <c r="U12" s="21">
        <f t="shared" si="5"/>
        <v>10015.34</v>
      </c>
      <c r="V12" s="25">
        <f t="shared" si="6"/>
        <v>18924.34</v>
      </c>
    </row>
    <row r="13" spans="1:22" ht="13.5">
      <c r="A13" s="15">
        <v>10</v>
      </c>
      <c r="B13" s="32" t="s">
        <v>29</v>
      </c>
      <c r="C13" s="29" t="s">
        <v>27</v>
      </c>
      <c r="D13" s="20">
        <v>1190</v>
      </c>
      <c r="E13" s="20">
        <v>1189</v>
      </c>
      <c r="F13" s="20">
        <v>1189</v>
      </c>
      <c r="G13" s="30">
        <f t="shared" si="7"/>
        <v>3568</v>
      </c>
      <c r="H13" s="20">
        <v>0</v>
      </c>
      <c r="I13" s="20">
        <v>0</v>
      </c>
      <c r="J13" s="20">
        <v>1185</v>
      </c>
      <c r="K13" s="31">
        <f t="shared" si="0"/>
        <v>1185</v>
      </c>
      <c r="L13" s="22">
        <f t="shared" si="3"/>
        <v>4753</v>
      </c>
      <c r="M13" s="20">
        <v>3566</v>
      </c>
      <c r="N13" s="20">
        <v>1185</v>
      </c>
      <c r="O13" s="27">
        <v>1183</v>
      </c>
      <c r="P13" s="30">
        <f t="shared" si="1"/>
        <v>5934</v>
      </c>
      <c r="Q13" s="20">
        <f>1185.96+309.86</f>
        <v>1495.8200000000002</v>
      </c>
      <c r="R13" s="20">
        <f>1185.96+309.86</f>
        <v>1495.8200000000002</v>
      </c>
      <c r="S13" s="20">
        <f>1185.96+309.86</f>
        <v>1495.8200000000002</v>
      </c>
      <c r="T13" s="31">
        <f t="shared" si="2"/>
        <v>4487.460000000001</v>
      </c>
      <c r="U13" s="21">
        <f t="shared" si="5"/>
        <v>10421.460000000001</v>
      </c>
      <c r="V13" s="25">
        <f t="shared" si="6"/>
        <v>15174.460000000001</v>
      </c>
    </row>
    <row r="14" spans="1:22" ht="13.5">
      <c r="A14" s="15">
        <v>11</v>
      </c>
      <c r="B14" s="28" t="s">
        <v>10</v>
      </c>
      <c r="C14" s="29" t="s">
        <v>27</v>
      </c>
      <c r="D14" s="20">
        <v>1775</v>
      </c>
      <c r="E14" s="20">
        <v>1776</v>
      </c>
      <c r="F14" s="20">
        <v>1774</v>
      </c>
      <c r="G14" s="30">
        <f t="shared" si="7"/>
        <v>5325</v>
      </c>
      <c r="H14" s="20">
        <v>1778</v>
      </c>
      <c r="I14" s="20">
        <v>1812</v>
      </c>
      <c r="J14" s="20">
        <v>1779</v>
      </c>
      <c r="K14" s="31">
        <f t="shared" si="0"/>
        <v>5369</v>
      </c>
      <c r="L14" s="22">
        <f t="shared" si="3"/>
        <v>10694</v>
      </c>
      <c r="M14" s="20">
        <v>1785</v>
      </c>
      <c r="N14" s="20">
        <v>1764</v>
      </c>
      <c r="O14" s="27">
        <v>1773</v>
      </c>
      <c r="P14" s="30">
        <f t="shared" si="1"/>
        <v>5322</v>
      </c>
      <c r="Q14" s="20">
        <f>1778.95+464.79</f>
        <v>2243.7400000000002</v>
      </c>
      <c r="R14" s="20">
        <f>1778.95+464.79</f>
        <v>2243.7400000000002</v>
      </c>
      <c r="S14" s="20">
        <f>1778.95+464.79</f>
        <v>2243.7400000000002</v>
      </c>
      <c r="T14" s="31">
        <f t="shared" si="2"/>
        <v>6731.220000000001</v>
      </c>
      <c r="U14" s="21">
        <f t="shared" si="5"/>
        <v>12053.220000000001</v>
      </c>
      <c r="V14" s="25">
        <f t="shared" si="6"/>
        <v>22747.22</v>
      </c>
    </row>
    <row r="15" spans="1:22" ht="13.5">
      <c r="A15" s="15">
        <v>12</v>
      </c>
      <c r="B15" s="28" t="s">
        <v>48</v>
      </c>
      <c r="C15" s="29" t="s">
        <v>27</v>
      </c>
      <c r="D15" s="20">
        <v>956</v>
      </c>
      <c r="E15" s="20">
        <v>1191</v>
      </c>
      <c r="F15" s="20">
        <v>1182</v>
      </c>
      <c r="G15" s="30">
        <f>SUM(D15:F15)</f>
        <v>3329</v>
      </c>
      <c r="H15" s="33">
        <v>1177</v>
      </c>
      <c r="I15" s="33">
        <v>1427</v>
      </c>
      <c r="J15" s="33">
        <v>1182</v>
      </c>
      <c r="K15" s="31">
        <f t="shared" si="0"/>
        <v>3786</v>
      </c>
      <c r="L15" s="22">
        <f t="shared" si="3"/>
        <v>7115</v>
      </c>
      <c r="M15" s="33">
        <v>1177</v>
      </c>
      <c r="N15" s="33">
        <v>1169</v>
      </c>
      <c r="O15" s="27">
        <v>1170</v>
      </c>
      <c r="P15" s="30">
        <f t="shared" si="1"/>
        <v>3516</v>
      </c>
      <c r="Q15" s="34">
        <f aca="true" t="shared" si="9" ref="Q15:S17">1185.96+309.86</f>
        <v>1495.8200000000002</v>
      </c>
      <c r="R15" s="34">
        <f t="shared" si="9"/>
        <v>1495.8200000000002</v>
      </c>
      <c r="S15" s="34">
        <f t="shared" si="9"/>
        <v>1495.8200000000002</v>
      </c>
      <c r="T15" s="31">
        <f t="shared" si="2"/>
        <v>4487.460000000001</v>
      </c>
      <c r="U15" s="21">
        <f t="shared" si="5"/>
        <v>8003.460000000001</v>
      </c>
      <c r="V15" s="25">
        <f t="shared" si="6"/>
        <v>15118.460000000001</v>
      </c>
    </row>
    <row r="16" spans="1:22" ht="13.5">
      <c r="A16" s="15">
        <v>13</v>
      </c>
      <c r="B16" s="28" t="s">
        <v>11</v>
      </c>
      <c r="C16" s="29" t="s">
        <v>27</v>
      </c>
      <c r="D16" s="33">
        <v>1776</v>
      </c>
      <c r="E16" s="33">
        <v>1725</v>
      </c>
      <c r="F16" s="33">
        <v>1783</v>
      </c>
      <c r="G16" s="30">
        <f aca="true" t="shared" si="10" ref="G16:G24">SUM(D16:F16)</f>
        <v>5284</v>
      </c>
      <c r="H16" s="20">
        <v>1152</v>
      </c>
      <c r="I16" s="20">
        <v>1266</v>
      </c>
      <c r="J16" s="20">
        <v>1178</v>
      </c>
      <c r="K16" s="31">
        <f t="shared" si="0"/>
        <v>3596</v>
      </c>
      <c r="L16" s="22">
        <f t="shared" si="3"/>
        <v>8880</v>
      </c>
      <c r="M16" s="20">
        <v>1213</v>
      </c>
      <c r="N16" s="20">
        <v>1184</v>
      </c>
      <c r="O16" s="27">
        <v>1141</v>
      </c>
      <c r="P16" s="30">
        <f t="shared" si="1"/>
        <v>3538</v>
      </c>
      <c r="Q16" s="20">
        <f t="shared" si="9"/>
        <v>1495.8200000000002</v>
      </c>
      <c r="R16" s="20">
        <f t="shared" si="9"/>
        <v>1495.8200000000002</v>
      </c>
      <c r="S16" s="20">
        <f t="shared" si="9"/>
        <v>1495.8200000000002</v>
      </c>
      <c r="T16" s="31">
        <f t="shared" si="2"/>
        <v>4487.460000000001</v>
      </c>
      <c r="U16" s="21">
        <f t="shared" si="5"/>
        <v>8025.460000000001</v>
      </c>
      <c r="V16" s="25">
        <f t="shared" si="6"/>
        <v>16905.46</v>
      </c>
    </row>
    <row r="17" spans="1:22" ht="13.5">
      <c r="A17" s="15">
        <v>14</v>
      </c>
      <c r="B17" s="35" t="s">
        <v>12</v>
      </c>
      <c r="C17" s="29" t="s">
        <v>27</v>
      </c>
      <c r="D17" s="20">
        <v>1187</v>
      </c>
      <c r="E17" s="20">
        <v>1187</v>
      </c>
      <c r="F17" s="20">
        <v>905</v>
      </c>
      <c r="G17" s="30">
        <f t="shared" si="10"/>
        <v>3279</v>
      </c>
      <c r="H17" s="20">
        <v>1167</v>
      </c>
      <c r="I17" s="20">
        <v>1481</v>
      </c>
      <c r="J17" s="20">
        <v>1167</v>
      </c>
      <c r="K17" s="31">
        <f t="shared" si="0"/>
        <v>3815</v>
      </c>
      <c r="L17" s="22">
        <f t="shared" si="3"/>
        <v>7094</v>
      </c>
      <c r="M17" s="20">
        <v>1174</v>
      </c>
      <c r="N17" s="20">
        <v>1176</v>
      </c>
      <c r="O17" s="27">
        <v>1167</v>
      </c>
      <c r="P17" s="30">
        <f t="shared" si="1"/>
        <v>3517</v>
      </c>
      <c r="Q17" s="33">
        <f t="shared" si="9"/>
        <v>1495.8200000000002</v>
      </c>
      <c r="R17" s="33">
        <f t="shared" si="9"/>
        <v>1495.8200000000002</v>
      </c>
      <c r="S17" s="33">
        <f t="shared" si="9"/>
        <v>1495.8200000000002</v>
      </c>
      <c r="T17" s="31">
        <f t="shared" si="2"/>
        <v>4487.460000000001</v>
      </c>
      <c r="U17" s="21">
        <f t="shared" si="5"/>
        <v>8004.460000000001</v>
      </c>
      <c r="V17" s="25">
        <f t="shared" si="6"/>
        <v>15098.460000000001</v>
      </c>
    </row>
    <row r="18" spans="1:22" ht="13.5">
      <c r="A18" s="15">
        <v>15</v>
      </c>
      <c r="B18" s="28" t="s">
        <v>13</v>
      </c>
      <c r="C18" s="29" t="s">
        <v>28</v>
      </c>
      <c r="D18" s="20">
        <v>1484.8</v>
      </c>
      <c r="E18" s="20">
        <v>1481.4</v>
      </c>
      <c r="F18" s="20">
        <v>1469</v>
      </c>
      <c r="G18" s="30">
        <f t="shared" si="10"/>
        <v>4435.2</v>
      </c>
      <c r="H18" s="20">
        <v>1468</v>
      </c>
      <c r="I18" s="20">
        <v>955</v>
      </c>
      <c r="J18" s="20">
        <v>1435</v>
      </c>
      <c r="K18" s="31">
        <f t="shared" si="0"/>
        <v>3858</v>
      </c>
      <c r="L18" s="22">
        <f t="shared" si="3"/>
        <v>8293.2</v>
      </c>
      <c r="M18" s="20">
        <v>1473</v>
      </c>
      <c r="N18" s="20">
        <v>1466</v>
      </c>
      <c r="O18" s="27">
        <v>1438</v>
      </c>
      <c r="P18" s="30">
        <f t="shared" si="1"/>
        <v>4377</v>
      </c>
      <c r="Q18" s="20">
        <f>1482.46+387.32</f>
        <v>1869.78</v>
      </c>
      <c r="R18" s="20">
        <f>1482.46+387.32</f>
        <v>1869.78</v>
      </c>
      <c r="S18" s="20">
        <f>1482.46+387.32</f>
        <v>1869.78</v>
      </c>
      <c r="T18" s="31">
        <f t="shared" si="2"/>
        <v>5609.34</v>
      </c>
      <c r="U18" s="21">
        <f t="shared" si="5"/>
        <v>9986.34</v>
      </c>
      <c r="V18" s="25">
        <f t="shared" si="6"/>
        <v>18279.54</v>
      </c>
    </row>
    <row r="19" spans="1:22" ht="25.5">
      <c r="A19" s="15">
        <v>16</v>
      </c>
      <c r="B19" s="32" t="s">
        <v>44</v>
      </c>
      <c r="C19" s="29" t="s">
        <v>27</v>
      </c>
      <c r="D19" s="20">
        <v>1787.8</v>
      </c>
      <c r="E19" s="20">
        <v>1724</v>
      </c>
      <c r="F19" s="20">
        <v>1776</v>
      </c>
      <c r="G19" s="30">
        <f t="shared" si="10"/>
        <v>5287.8</v>
      </c>
      <c r="H19" s="20">
        <v>1742</v>
      </c>
      <c r="I19" s="20">
        <v>1857</v>
      </c>
      <c r="J19" s="20">
        <v>1672</v>
      </c>
      <c r="K19" s="31">
        <f t="shared" si="0"/>
        <v>5271</v>
      </c>
      <c r="L19" s="22">
        <f t="shared" si="3"/>
        <v>10558.8</v>
      </c>
      <c r="M19" s="20">
        <v>1889.8</v>
      </c>
      <c r="N19" s="20">
        <v>1766.6</v>
      </c>
      <c r="O19" s="27">
        <v>1730</v>
      </c>
      <c r="P19" s="30">
        <f t="shared" si="1"/>
        <v>5386.4</v>
      </c>
      <c r="Q19" s="20">
        <f aca="true" t="shared" si="11" ref="Q19:S23">1778.95+464.79</f>
        <v>2243.7400000000002</v>
      </c>
      <c r="R19" s="20">
        <f t="shared" si="11"/>
        <v>2243.7400000000002</v>
      </c>
      <c r="S19" s="20">
        <f t="shared" si="11"/>
        <v>2243.7400000000002</v>
      </c>
      <c r="T19" s="31">
        <f t="shared" si="2"/>
        <v>6731.220000000001</v>
      </c>
      <c r="U19" s="21">
        <f t="shared" si="5"/>
        <v>12117.62</v>
      </c>
      <c r="V19" s="25">
        <f t="shared" si="6"/>
        <v>22676.42</v>
      </c>
    </row>
    <row r="20" spans="1:22" ht="13.5">
      <c r="A20" s="15">
        <v>17</v>
      </c>
      <c r="B20" s="28" t="s">
        <v>49</v>
      </c>
      <c r="C20" s="29" t="s">
        <v>27</v>
      </c>
      <c r="D20" s="20">
        <v>1780</v>
      </c>
      <c r="E20" s="20">
        <v>1778</v>
      </c>
      <c r="F20" s="20">
        <v>1782</v>
      </c>
      <c r="G20" s="30">
        <f t="shared" si="10"/>
        <v>5340</v>
      </c>
      <c r="H20" s="20">
        <v>1760</v>
      </c>
      <c r="I20" s="20">
        <v>1803</v>
      </c>
      <c r="J20" s="20">
        <v>1778</v>
      </c>
      <c r="K20" s="31">
        <f t="shared" si="0"/>
        <v>5341</v>
      </c>
      <c r="L20" s="22">
        <f t="shared" si="3"/>
        <v>10681</v>
      </c>
      <c r="M20" s="20">
        <v>1797</v>
      </c>
      <c r="N20" s="20">
        <v>1771</v>
      </c>
      <c r="O20" s="27">
        <v>1772</v>
      </c>
      <c r="P20" s="30">
        <f t="shared" si="1"/>
        <v>5340</v>
      </c>
      <c r="Q20" s="20">
        <f t="shared" si="11"/>
        <v>2243.7400000000002</v>
      </c>
      <c r="R20" s="20">
        <f t="shared" si="11"/>
        <v>2243.7400000000002</v>
      </c>
      <c r="S20" s="20">
        <f t="shared" si="11"/>
        <v>2243.7400000000002</v>
      </c>
      <c r="T20" s="31">
        <f t="shared" si="2"/>
        <v>6731.220000000001</v>
      </c>
      <c r="U20" s="21">
        <f t="shared" si="5"/>
        <v>12071.220000000001</v>
      </c>
      <c r="V20" s="25">
        <f t="shared" si="6"/>
        <v>22752.22</v>
      </c>
    </row>
    <row r="21" spans="1:22" ht="13.5">
      <c r="A21" s="15">
        <v>18</v>
      </c>
      <c r="B21" s="28" t="s">
        <v>14</v>
      </c>
      <c r="C21" s="29" t="s">
        <v>27</v>
      </c>
      <c r="D21" s="20">
        <v>1778</v>
      </c>
      <c r="E21" s="20">
        <v>1781</v>
      </c>
      <c r="F21" s="20">
        <v>1788</v>
      </c>
      <c r="G21" s="30">
        <f t="shared" si="10"/>
        <v>5347</v>
      </c>
      <c r="H21" s="20">
        <v>1759</v>
      </c>
      <c r="I21" s="20">
        <v>1798</v>
      </c>
      <c r="J21" s="20">
        <v>1774</v>
      </c>
      <c r="K21" s="31">
        <f t="shared" si="0"/>
        <v>5331</v>
      </c>
      <c r="L21" s="22">
        <f t="shared" si="3"/>
        <v>10678</v>
      </c>
      <c r="M21" s="20">
        <v>1800</v>
      </c>
      <c r="N21" s="20">
        <v>1775</v>
      </c>
      <c r="O21" s="27">
        <v>1768</v>
      </c>
      <c r="P21" s="30">
        <f t="shared" si="1"/>
        <v>5343</v>
      </c>
      <c r="Q21" s="20">
        <f t="shared" si="11"/>
        <v>2243.7400000000002</v>
      </c>
      <c r="R21" s="20">
        <f t="shared" si="11"/>
        <v>2243.7400000000002</v>
      </c>
      <c r="S21" s="20">
        <f t="shared" si="11"/>
        <v>2243.7400000000002</v>
      </c>
      <c r="T21" s="31">
        <f t="shared" si="2"/>
        <v>6731.220000000001</v>
      </c>
      <c r="U21" s="21">
        <f t="shared" si="5"/>
        <v>12074.220000000001</v>
      </c>
      <c r="V21" s="25">
        <f t="shared" si="6"/>
        <v>22752.22</v>
      </c>
    </row>
    <row r="22" spans="1:22" ht="13.5">
      <c r="A22" s="15">
        <v>19</v>
      </c>
      <c r="B22" s="28" t="s">
        <v>15</v>
      </c>
      <c r="C22" s="29" t="s">
        <v>27</v>
      </c>
      <c r="D22" s="20">
        <v>1773</v>
      </c>
      <c r="E22" s="20">
        <v>1788</v>
      </c>
      <c r="F22" s="20">
        <v>1776.8</v>
      </c>
      <c r="G22" s="30">
        <f t="shared" si="10"/>
        <v>5337.8</v>
      </c>
      <c r="H22" s="20">
        <v>1775</v>
      </c>
      <c r="I22" s="20">
        <v>1780</v>
      </c>
      <c r="J22" s="20">
        <v>1805</v>
      </c>
      <c r="K22" s="31">
        <f t="shared" si="0"/>
        <v>5360</v>
      </c>
      <c r="L22" s="22">
        <f t="shared" si="3"/>
        <v>10697.8</v>
      </c>
      <c r="M22" s="20">
        <v>1760</v>
      </c>
      <c r="N22" s="20">
        <v>1761</v>
      </c>
      <c r="O22" s="27">
        <v>1766</v>
      </c>
      <c r="P22" s="30">
        <f t="shared" si="1"/>
        <v>5287</v>
      </c>
      <c r="Q22" s="20">
        <f t="shared" si="11"/>
        <v>2243.7400000000002</v>
      </c>
      <c r="R22" s="20">
        <f t="shared" si="11"/>
        <v>2243.7400000000002</v>
      </c>
      <c r="S22" s="20">
        <f t="shared" si="11"/>
        <v>2243.7400000000002</v>
      </c>
      <c r="T22" s="31">
        <f t="shared" si="2"/>
        <v>6731.220000000001</v>
      </c>
      <c r="U22" s="21">
        <f t="shared" si="5"/>
        <v>12018.220000000001</v>
      </c>
      <c r="V22" s="25">
        <f t="shared" si="6"/>
        <v>22716.02</v>
      </c>
    </row>
    <row r="23" spans="1:22" ht="13.5">
      <c r="A23" s="15">
        <v>20</v>
      </c>
      <c r="B23" s="28" t="s">
        <v>16</v>
      </c>
      <c r="C23" s="29" t="s">
        <v>27</v>
      </c>
      <c r="D23" s="20">
        <v>1784.6</v>
      </c>
      <c r="E23" s="20">
        <v>1783</v>
      </c>
      <c r="F23" s="20">
        <v>1787</v>
      </c>
      <c r="G23" s="30">
        <f t="shared" si="10"/>
        <v>5354.6</v>
      </c>
      <c r="H23" s="20">
        <v>1707</v>
      </c>
      <c r="I23" s="20">
        <v>1781</v>
      </c>
      <c r="J23" s="20">
        <v>1772</v>
      </c>
      <c r="K23" s="31">
        <f t="shared" si="0"/>
        <v>5260</v>
      </c>
      <c r="L23" s="22">
        <f t="shared" si="3"/>
        <v>10614.6</v>
      </c>
      <c r="M23" s="20">
        <v>1847</v>
      </c>
      <c r="N23" s="20">
        <v>1739.4</v>
      </c>
      <c r="O23" s="27">
        <v>1767</v>
      </c>
      <c r="P23" s="30">
        <f t="shared" si="1"/>
        <v>5353.4</v>
      </c>
      <c r="Q23" s="20">
        <f t="shared" si="11"/>
        <v>2243.7400000000002</v>
      </c>
      <c r="R23" s="20">
        <f t="shared" si="11"/>
        <v>2243.7400000000002</v>
      </c>
      <c r="S23" s="20">
        <f t="shared" si="11"/>
        <v>2243.7400000000002</v>
      </c>
      <c r="T23" s="31">
        <f t="shared" si="2"/>
        <v>6731.220000000001</v>
      </c>
      <c r="U23" s="21">
        <f t="shared" si="5"/>
        <v>12084.62</v>
      </c>
      <c r="V23" s="25">
        <f t="shared" si="6"/>
        <v>22699.22</v>
      </c>
    </row>
    <row r="24" spans="1:22" ht="13.5">
      <c r="A24" s="15">
        <v>21</v>
      </c>
      <c r="B24" s="28" t="s">
        <v>50</v>
      </c>
      <c r="C24" s="29" t="s">
        <v>27</v>
      </c>
      <c r="D24" s="20">
        <v>1129</v>
      </c>
      <c r="E24" s="20">
        <v>1176</v>
      </c>
      <c r="F24" s="20">
        <v>1153</v>
      </c>
      <c r="G24" s="30">
        <f t="shared" si="10"/>
        <v>3458</v>
      </c>
      <c r="H24" s="20">
        <v>1153</v>
      </c>
      <c r="I24" s="20">
        <v>1254</v>
      </c>
      <c r="J24" s="20">
        <v>1114</v>
      </c>
      <c r="K24" s="31">
        <f t="shared" si="0"/>
        <v>3521</v>
      </c>
      <c r="L24" s="22">
        <f t="shared" si="3"/>
        <v>6979</v>
      </c>
      <c r="M24" s="20">
        <v>1114</v>
      </c>
      <c r="N24" s="20">
        <v>1153</v>
      </c>
      <c r="O24" s="27">
        <v>1114</v>
      </c>
      <c r="P24" s="30">
        <f t="shared" si="1"/>
        <v>3381</v>
      </c>
      <c r="Q24" s="20">
        <f>1185.96+309.86</f>
        <v>1495.8200000000002</v>
      </c>
      <c r="R24" s="20">
        <f>1185.96+309.86</f>
        <v>1495.8200000000002</v>
      </c>
      <c r="S24" s="20">
        <f>1185.96+309.86</f>
        <v>1495.8200000000002</v>
      </c>
      <c r="T24" s="31">
        <f t="shared" si="2"/>
        <v>4487.460000000001</v>
      </c>
      <c r="U24" s="21">
        <f t="shared" si="5"/>
        <v>7868.460000000001</v>
      </c>
      <c r="V24" s="25">
        <f t="shared" si="6"/>
        <v>14847.460000000001</v>
      </c>
    </row>
    <row r="25" spans="1:22" ht="13.5">
      <c r="A25" s="15">
        <v>22</v>
      </c>
      <c r="B25" s="32" t="s">
        <v>61</v>
      </c>
      <c r="C25" s="29" t="s">
        <v>27</v>
      </c>
      <c r="D25" s="20">
        <v>1159</v>
      </c>
      <c r="E25" s="20">
        <v>1114</v>
      </c>
      <c r="F25" s="20">
        <v>1208</v>
      </c>
      <c r="G25" s="30">
        <f>SUM(D25:F25)</f>
        <v>3481</v>
      </c>
      <c r="H25" s="20">
        <v>1100</v>
      </c>
      <c r="I25" s="20">
        <v>1247</v>
      </c>
      <c r="J25" s="20">
        <v>1147</v>
      </c>
      <c r="K25" s="31">
        <f>SUM(H25:J25)</f>
        <v>3494</v>
      </c>
      <c r="L25" s="22">
        <f>G25+K25</f>
        <v>6975</v>
      </c>
      <c r="M25" s="20">
        <v>1341</v>
      </c>
      <c r="N25" s="20">
        <v>1140</v>
      </c>
      <c r="O25" s="27">
        <v>0</v>
      </c>
      <c r="P25" s="30">
        <f>SUM(M25:O25)</f>
        <v>2481</v>
      </c>
      <c r="Q25" s="20">
        <v>0</v>
      </c>
      <c r="R25" s="20">
        <v>0</v>
      </c>
      <c r="S25" s="20">
        <v>0</v>
      </c>
      <c r="T25" s="31">
        <f>SUM(Q25:S25)</f>
        <v>0</v>
      </c>
      <c r="U25" s="21">
        <f>P25+T25</f>
        <v>2481</v>
      </c>
      <c r="V25" s="25">
        <f>L25+U25</f>
        <v>9456</v>
      </c>
    </row>
    <row r="26" spans="1:22" ht="13.5">
      <c r="A26" s="15">
        <v>23</v>
      </c>
      <c r="B26" s="28" t="s">
        <v>17</v>
      </c>
      <c r="C26" s="29" t="s">
        <v>27</v>
      </c>
      <c r="D26" s="20">
        <v>1140</v>
      </c>
      <c r="E26" s="20">
        <v>1191</v>
      </c>
      <c r="F26" s="20">
        <v>1187</v>
      </c>
      <c r="G26" s="30">
        <f>SUM(D26:F26)</f>
        <v>3518</v>
      </c>
      <c r="H26" s="20">
        <v>1140</v>
      </c>
      <c r="I26" s="20">
        <v>1237</v>
      </c>
      <c r="J26" s="20">
        <v>1184</v>
      </c>
      <c r="K26" s="31">
        <f aca="true" t="shared" si="12" ref="K26:K40">SUM(H26:J26)</f>
        <v>3561</v>
      </c>
      <c r="L26" s="22">
        <f aca="true" t="shared" si="13" ref="L26:L40">G26+K26</f>
        <v>7079</v>
      </c>
      <c r="M26" s="20">
        <v>1241</v>
      </c>
      <c r="N26" s="20">
        <v>1160</v>
      </c>
      <c r="O26" s="27">
        <v>1140</v>
      </c>
      <c r="P26" s="30">
        <f aca="true" t="shared" si="14" ref="P26:P40">SUM(M26:O26)</f>
        <v>3541</v>
      </c>
      <c r="Q26" s="20">
        <f>1185.96+309.86</f>
        <v>1495.8200000000002</v>
      </c>
      <c r="R26" s="20">
        <f>1185.96+309.86</f>
        <v>1495.8200000000002</v>
      </c>
      <c r="S26" s="20">
        <f>1185.96+309.86</f>
        <v>1495.8200000000002</v>
      </c>
      <c r="T26" s="31">
        <f aca="true" t="shared" si="15" ref="T26:T40">SUM(Q26:S26)</f>
        <v>4487.460000000001</v>
      </c>
      <c r="U26" s="21">
        <f aca="true" t="shared" si="16" ref="U26:U40">P26+T26</f>
        <v>8028.460000000001</v>
      </c>
      <c r="V26" s="25">
        <f aca="true" t="shared" si="17" ref="V26:V40">L26+U26</f>
        <v>15107.460000000001</v>
      </c>
    </row>
    <row r="27" spans="1:22" ht="13.5">
      <c r="A27" s="15">
        <v>24</v>
      </c>
      <c r="B27" s="28" t="s">
        <v>62</v>
      </c>
      <c r="C27" s="29" t="s">
        <v>27</v>
      </c>
      <c r="D27" s="20">
        <v>0</v>
      </c>
      <c r="E27" s="20">
        <v>0</v>
      </c>
      <c r="F27" s="20">
        <v>0</v>
      </c>
      <c r="G27" s="30">
        <f>SUM(D27:F27)</f>
        <v>0</v>
      </c>
      <c r="H27" s="20">
        <v>188</v>
      </c>
      <c r="I27" s="20">
        <v>1128</v>
      </c>
      <c r="J27" s="20">
        <v>376</v>
      </c>
      <c r="K27" s="31">
        <f t="shared" si="12"/>
        <v>1692</v>
      </c>
      <c r="L27" s="22">
        <f t="shared" si="13"/>
        <v>1692</v>
      </c>
      <c r="M27" s="20">
        <v>0</v>
      </c>
      <c r="N27" s="20">
        <v>0</v>
      </c>
      <c r="O27" s="27">
        <v>0</v>
      </c>
      <c r="P27" s="30">
        <f t="shared" si="14"/>
        <v>0</v>
      </c>
      <c r="Q27" s="20">
        <v>0</v>
      </c>
      <c r="R27" s="20">
        <v>0</v>
      </c>
      <c r="S27" s="20">
        <v>0</v>
      </c>
      <c r="T27" s="31">
        <f t="shared" si="15"/>
        <v>0</v>
      </c>
      <c r="U27" s="21">
        <f t="shared" si="16"/>
        <v>0</v>
      </c>
      <c r="V27" s="25">
        <f t="shared" si="17"/>
        <v>1692</v>
      </c>
    </row>
    <row r="28" spans="1:22" ht="13.5">
      <c r="A28" s="15">
        <v>25</v>
      </c>
      <c r="B28" s="28" t="s">
        <v>51</v>
      </c>
      <c r="C28" s="29" t="s">
        <v>27</v>
      </c>
      <c r="D28" s="20">
        <v>1189.2</v>
      </c>
      <c r="E28" s="20">
        <v>1122</v>
      </c>
      <c r="F28" s="20">
        <v>1104</v>
      </c>
      <c r="G28" s="30">
        <f>SUM(D28:F28)</f>
        <v>3415.2</v>
      </c>
      <c r="H28" s="20">
        <v>1175.8</v>
      </c>
      <c r="I28" s="20">
        <v>1326</v>
      </c>
      <c r="J28" s="20">
        <v>1122</v>
      </c>
      <c r="K28" s="31">
        <f t="shared" si="12"/>
        <v>3623.8</v>
      </c>
      <c r="L28" s="22">
        <f t="shared" si="13"/>
        <v>7039</v>
      </c>
      <c r="M28" s="20">
        <v>1266</v>
      </c>
      <c r="N28" s="20">
        <v>1173.6</v>
      </c>
      <c r="O28" s="27">
        <v>1123.8</v>
      </c>
      <c r="P28" s="30">
        <f t="shared" si="14"/>
        <v>3563.3999999999996</v>
      </c>
      <c r="Q28" s="20">
        <f>1185.96+309.86</f>
        <v>1495.8200000000002</v>
      </c>
      <c r="R28" s="20">
        <f>1185.96+309.86</f>
        <v>1495.8200000000002</v>
      </c>
      <c r="S28" s="20">
        <f>1185.96+309.86</f>
        <v>1495.8200000000002</v>
      </c>
      <c r="T28" s="31">
        <f t="shared" si="15"/>
        <v>4487.460000000001</v>
      </c>
      <c r="U28" s="21">
        <f t="shared" si="16"/>
        <v>8050.860000000001</v>
      </c>
      <c r="V28" s="25">
        <f t="shared" si="17"/>
        <v>15089.86</v>
      </c>
    </row>
    <row r="29" spans="1:22" ht="13.5">
      <c r="A29" s="15">
        <v>26</v>
      </c>
      <c r="B29" s="28" t="s">
        <v>18</v>
      </c>
      <c r="C29" s="29" t="s">
        <v>27</v>
      </c>
      <c r="D29" s="20">
        <v>1779</v>
      </c>
      <c r="E29" s="20">
        <v>1784</v>
      </c>
      <c r="F29" s="20">
        <v>1778</v>
      </c>
      <c r="G29" s="30">
        <f aca="true" t="shared" si="18" ref="G29:G40">SUM(D29:F29)</f>
        <v>5341</v>
      </c>
      <c r="H29" s="20">
        <v>1774</v>
      </c>
      <c r="I29" s="20">
        <v>1788.6</v>
      </c>
      <c r="J29" s="20">
        <v>1764</v>
      </c>
      <c r="K29" s="31">
        <f t="shared" si="12"/>
        <v>5326.6</v>
      </c>
      <c r="L29" s="22">
        <f t="shared" si="13"/>
        <v>10667.6</v>
      </c>
      <c r="M29" s="20">
        <v>1792.2</v>
      </c>
      <c r="N29" s="20">
        <v>1764.6</v>
      </c>
      <c r="O29" s="27">
        <v>1716</v>
      </c>
      <c r="P29" s="30">
        <f t="shared" si="14"/>
        <v>5272.8</v>
      </c>
      <c r="Q29" s="20">
        <f aca="true" t="shared" si="19" ref="Q29:S31">1778.95+464.79</f>
        <v>2243.7400000000002</v>
      </c>
      <c r="R29" s="20">
        <f t="shared" si="19"/>
        <v>2243.7400000000002</v>
      </c>
      <c r="S29" s="20">
        <f t="shared" si="19"/>
        <v>2243.7400000000002</v>
      </c>
      <c r="T29" s="31">
        <f t="shared" si="15"/>
        <v>6731.220000000001</v>
      </c>
      <c r="U29" s="21">
        <f t="shared" si="16"/>
        <v>12004.02</v>
      </c>
      <c r="V29" s="25">
        <f t="shared" si="17"/>
        <v>22671.620000000003</v>
      </c>
    </row>
    <row r="30" spans="1:22" ht="13.5">
      <c r="A30" s="15">
        <v>27</v>
      </c>
      <c r="B30" s="28" t="s">
        <v>19</v>
      </c>
      <c r="C30" s="29" t="s">
        <v>27</v>
      </c>
      <c r="D30" s="20">
        <v>1771</v>
      </c>
      <c r="E30" s="20">
        <v>1786</v>
      </c>
      <c r="F30" s="20">
        <v>1778</v>
      </c>
      <c r="G30" s="30">
        <f t="shared" si="18"/>
        <v>5335</v>
      </c>
      <c r="H30" s="20">
        <v>1769.2</v>
      </c>
      <c r="I30" s="20">
        <v>1808</v>
      </c>
      <c r="J30" s="20">
        <v>1774.6</v>
      </c>
      <c r="K30" s="31">
        <f t="shared" si="12"/>
        <v>5351.799999999999</v>
      </c>
      <c r="L30" s="22">
        <f t="shared" si="13"/>
        <v>10686.8</v>
      </c>
      <c r="M30" s="20">
        <v>1754.4</v>
      </c>
      <c r="N30" s="20">
        <v>1762</v>
      </c>
      <c r="O30" s="27">
        <v>1769</v>
      </c>
      <c r="P30" s="30">
        <f t="shared" si="14"/>
        <v>5285.4</v>
      </c>
      <c r="Q30" s="20">
        <f t="shared" si="19"/>
        <v>2243.7400000000002</v>
      </c>
      <c r="R30" s="20">
        <f t="shared" si="19"/>
        <v>2243.7400000000002</v>
      </c>
      <c r="S30" s="20">
        <f t="shared" si="19"/>
        <v>2243.7400000000002</v>
      </c>
      <c r="T30" s="31">
        <f t="shared" si="15"/>
        <v>6731.220000000001</v>
      </c>
      <c r="U30" s="21">
        <f t="shared" si="16"/>
        <v>12016.62</v>
      </c>
      <c r="V30" s="25">
        <f t="shared" si="17"/>
        <v>22703.42</v>
      </c>
    </row>
    <row r="31" spans="1:22" ht="13.5">
      <c r="A31" s="15">
        <v>28</v>
      </c>
      <c r="B31" s="28" t="s">
        <v>20</v>
      </c>
      <c r="C31" s="29" t="s">
        <v>27</v>
      </c>
      <c r="D31" s="20">
        <v>1786.8</v>
      </c>
      <c r="E31" s="20">
        <v>1787</v>
      </c>
      <c r="F31" s="20">
        <v>1477.8</v>
      </c>
      <c r="G31" s="30">
        <f t="shared" si="18"/>
        <v>5051.6</v>
      </c>
      <c r="H31" s="20">
        <v>1763</v>
      </c>
      <c r="I31" s="20">
        <v>2089.8</v>
      </c>
      <c r="J31" s="20">
        <v>1777</v>
      </c>
      <c r="K31" s="31">
        <f t="shared" si="12"/>
        <v>5629.8</v>
      </c>
      <c r="L31" s="22">
        <f t="shared" si="13"/>
        <v>10681.400000000001</v>
      </c>
      <c r="M31" s="20">
        <v>1796.8</v>
      </c>
      <c r="N31" s="20">
        <v>1777.8</v>
      </c>
      <c r="O31" s="27">
        <v>1778</v>
      </c>
      <c r="P31" s="30">
        <f t="shared" si="14"/>
        <v>5352.6</v>
      </c>
      <c r="Q31" s="20">
        <f t="shared" si="19"/>
        <v>2243.7400000000002</v>
      </c>
      <c r="R31" s="20">
        <f t="shared" si="19"/>
        <v>2243.7400000000002</v>
      </c>
      <c r="S31" s="20">
        <f t="shared" si="19"/>
        <v>2243.7400000000002</v>
      </c>
      <c r="T31" s="31">
        <f t="shared" si="15"/>
        <v>6731.220000000001</v>
      </c>
      <c r="U31" s="21">
        <f t="shared" si="16"/>
        <v>12083.820000000002</v>
      </c>
      <c r="V31" s="25">
        <f t="shared" si="17"/>
        <v>22765.22</v>
      </c>
    </row>
    <row r="32" spans="1:22" ht="13.5">
      <c r="A32" s="15">
        <v>29</v>
      </c>
      <c r="B32" s="32" t="s">
        <v>45</v>
      </c>
      <c r="C32" s="29" t="s">
        <v>27</v>
      </c>
      <c r="D32" s="20">
        <v>1122</v>
      </c>
      <c r="E32" s="20">
        <v>1122</v>
      </c>
      <c r="F32" s="20">
        <v>1020</v>
      </c>
      <c r="G32" s="30">
        <f t="shared" si="18"/>
        <v>3264</v>
      </c>
      <c r="H32" s="20">
        <v>1146</v>
      </c>
      <c r="I32" s="20">
        <v>1428</v>
      </c>
      <c r="J32" s="20">
        <v>1165.8</v>
      </c>
      <c r="K32" s="31">
        <f t="shared" si="12"/>
        <v>3739.8</v>
      </c>
      <c r="L32" s="22">
        <f t="shared" si="13"/>
        <v>7003.8</v>
      </c>
      <c r="M32" s="20">
        <v>1224</v>
      </c>
      <c r="N32" s="20">
        <v>1020</v>
      </c>
      <c r="O32" s="27">
        <v>1099.8</v>
      </c>
      <c r="P32" s="30">
        <f t="shared" si="14"/>
        <v>3343.8</v>
      </c>
      <c r="Q32" s="20">
        <f>1185.96+309.86</f>
        <v>1495.8200000000002</v>
      </c>
      <c r="R32" s="20">
        <f>1185.96+309.86</f>
        <v>1495.8200000000002</v>
      </c>
      <c r="S32" s="20">
        <f>1185.96+309.86</f>
        <v>1495.8200000000002</v>
      </c>
      <c r="T32" s="31">
        <f t="shared" si="15"/>
        <v>4487.460000000001</v>
      </c>
      <c r="U32" s="21">
        <f t="shared" si="16"/>
        <v>7831.260000000001</v>
      </c>
      <c r="V32" s="25">
        <f t="shared" si="17"/>
        <v>14835.060000000001</v>
      </c>
    </row>
    <row r="33" spans="1:22" ht="13.5">
      <c r="A33" s="15">
        <v>30</v>
      </c>
      <c r="B33" s="28" t="s">
        <v>21</v>
      </c>
      <c r="C33" s="29" t="s">
        <v>27</v>
      </c>
      <c r="D33" s="20">
        <v>1783</v>
      </c>
      <c r="E33" s="20">
        <v>1781.4</v>
      </c>
      <c r="F33" s="20">
        <v>1787</v>
      </c>
      <c r="G33" s="30">
        <f t="shared" si="18"/>
        <v>5351.4</v>
      </c>
      <c r="H33" s="36">
        <v>1759</v>
      </c>
      <c r="I33" s="36">
        <v>1793</v>
      </c>
      <c r="J33" s="36">
        <v>1759.4</v>
      </c>
      <c r="K33" s="31">
        <f t="shared" si="12"/>
        <v>5311.4</v>
      </c>
      <c r="L33" s="22">
        <f t="shared" si="13"/>
        <v>10662.8</v>
      </c>
      <c r="M33" s="36">
        <v>1806</v>
      </c>
      <c r="N33" s="36">
        <v>1777</v>
      </c>
      <c r="O33" s="27">
        <v>1767</v>
      </c>
      <c r="P33" s="30">
        <f t="shared" si="14"/>
        <v>5350</v>
      </c>
      <c r="Q33" s="20">
        <f aca="true" t="shared" si="20" ref="Q33:S34">1778.95+464.79</f>
        <v>2243.7400000000002</v>
      </c>
      <c r="R33" s="20">
        <f t="shared" si="20"/>
        <v>2243.7400000000002</v>
      </c>
      <c r="S33" s="20">
        <f t="shared" si="20"/>
        <v>2243.7400000000002</v>
      </c>
      <c r="T33" s="31">
        <f t="shared" si="15"/>
        <v>6731.220000000001</v>
      </c>
      <c r="U33" s="21">
        <f t="shared" si="16"/>
        <v>12081.220000000001</v>
      </c>
      <c r="V33" s="25">
        <f t="shared" si="17"/>
        <v>22744.02</v>
      </c>
    </row>
    <row r="34" spans="1:22" ht="13.5">
      <c r="A34" s="15">
        <v>31</v>
      </c>
      <c r="B34" s="28" t="s">
        <v>22</v>
      </c>
      <c r="C34" s="29" t="s">
        <v>27</v>
      </c>
      <c r="D34" s="20">
        <v>1776</v>
      </c>
      <c r="E34" s="20">
        <v>1784</v>
      </c>
      <c r="F34" s="20">
        <v>1775</v>
      </c>
      <c r="G34" s="30">
        <f t="shared" si="18"/>
        <v>5335</v>
      </c>
      <c r="H34" s="36">
        <v>1762</v>
      </c>
      <c r="I34" s="36">
        <v>1804.2</v>
      </c>
      <c r="J34" s="36">
        <v>1776</v>
      </c>
      <c r="K34" s="31">
        <f t="shared" si="12"/>
        <v>5342.2</v>
      </c>
      <c r="L34" s="22">
        <f t="shared" si="13"/>
        <v>10677.2</v>
      </c>
      <c r="M34" s="36">
        <v>1796</v>
      </c>
      <c r="N34" s="36">
        <v>1766</v>
      </c>
      <c r="O34" s="27">
        <v>1780</v>
      </c>
      <c r="P34" s="30">
        <f t="shared" si="14"/>
        <v>5342</v>
      </c>
      <c r="Q34" s="20">
        <f t="shared" si="20"/>
        <v>2243.7400000000002</v>
      </c>
      <c r="R34" s="20">
        <f t="shared" si="20"/>
        <v>2243.7400000000002</v>
      </c>
      <c r="S34" s="20">
        <f t="shared" si="20"/>
        <v>2243.7400000000002</v>
      </c>
      <c r="T34" s="31">
        <f t="shared" si="15"/>
        <v>6731.220000000001</v>
      </c>
      <c r="U34" s="21">
        <f t="shared" si="16"/>
        <v>12073.220000000001</v>
      </c>
      <c r="V34" s="25">
        <f t="shared" si="17"/>
        <v>22750.420000000002</v>
      </c>
    </row>
    <row r="35" spans="1:22" ht="13.5">
      <c r="A35" s="15">
        <v>32</v>
      </c>
      <c r="B35" s="28" t="s">
        <v>63</v>
      </c>
      <c r="C35" s="29" t="s">
        <v>27</v>
      </c>
      <c r="D35" s="20">
        <v>0</v>
      </c>
      <c r="E35" s="20">
        <v>0</v>
      </c>
      <c r="F35" s="20">
        <v>0</v>
      </c>
      <c r="G35" s="30">
        <f t="shared" si="18"/>
        <v>0</v>
      </c>
      <c r="H35" s="36">
        <v>1172</v>
      </c>
      <c r="I35" s="36">
        <v>1161</v>
      </c>
      <c r="J35" s="36">
        <v>1175</v>
      </c>
      <c r="K35" s="31">
        <f t="shared" si="12"/>
        <v>3508</v>
      </c>
      <c r="L35" s="22">
        <f t="shared" si="13"/>
        <v>3508</v>
      </c>
      <c r="M35" s="36">
        <v>1234</v>
      </c>
      <c r="N35" s="36">
        <v>1170</v>
      </c>
      <c r="O35" s="27">
        <v>1124</v>
      </c>
      <c r="P35" s="30">
        <f t="shared" si="14"/>
        <v>3528</v>
      </c>
      <c r="Q35" s="20">
        <f>1185.96+309.86</f>
        <v>1495.8200000000002</v>
      </c>
      <c r="R35" s="20">
        <f>1185.96+309.86</f>
        <v>1495.8200000000002</v>
      </c>
      <c r="S35" s="20">
        <f>1185.96+309.86</f>
        <v>1495.8200000000002</v>
      </c>
      <c r="T35" s="31">
        <f t="shared" si="15"/>
        <v>4487.460000000001</v>
      </c>
      <c r="U35" s="21">
        <f t="shared" si="16"/>
        <v>8015.460000000001</v>
      </c>
      <c r="V35" s="25">
        <f t="shared" si="17"/>
        <v>11523.460000000001</v>
      </c>
    </row>
    <row r="36" spans="1:22" ht="13.5">
      <c r="A36" s="15">
        <v>33</v>
      </c>
      <c r="B36" s="28" t="s">
        <v>23</v>
      </c>
      <c r="C36" s="29" t="s">
        <v>27</v>
      </c>
      <c r="D36" s="20">
        <v>1770</v>
      </c>
      <c r="E36" s="20">
        <v>1774</v>
      </c>
      <c r="F36" s="20">
        <v>1754</v>
      </c>
      <c r="G36" s="30">
        <f t="shared" si="18"/>
        <v>5298</v>
      </c>
      <c r="H36" s="36">
        <v>1766</v>
      </c>
      <c r="I36" s="36">
        <v>1840</v>
      </c>
      <c r="J36" s="36">
        <v>1771</v>
      </c>
      <c r="K36" s="31">
        <f t="shared" si="12"/>
        <v>5377</v>
      </c>
      <c r="L36" s="22">
        <f t="shared" si="13"/>
        <v>10675</v>
      </c>
      <c r="M36" s="36">
        <v>1796</v>
      </c>
      <c r="N36" s="36">
        <v>1326</v>
      </c>
      <c r="O36" s="27">
        <v>1774</v>
      </c>
      <c r="P36" s="30">
        <f t="shared" si="14"/>
        <v>4896</v>
      </c>
      <c r="Q36" s="20">
        <f>1778.95+464.79</f>
        <v>2243.7400000000002</v>
      </c>
      <c r="R36" s="20">
        <f>1778.95+464.79</f>
        <v>2243.7400000000002</v>
      </c>
      <c r="S36" s="20">
        <f>1778.95+464.79</f>
        <v>2243.7400000000002</v>
      </c>
      <c r="T36" s="31">
        <f t="shared" si="15"/>
        <v>6731.220000000001</v>
      </c>
      <c r="U36" s="21">
        <f t="shared" si="16"/>
        <v>11627.220000000001</v>
      </c>
      <c r="V36" s="25">
        <f t="shared" si="17"/>
        <v>22302.22</v>
      </c>
    </row>
    <row r="37" spans="1:22" ht="13.5">
      <c r="A37" s="15">
        <v>34</v>
      </c>
      <c r="B37" s="28" t="s">
        <v>52</v>
      </c>
      <c r="C37" s="29" t="s">
        <v>27</v>
      </c>
      <c r="D37" s="20">
        <v>1159</v>
      </c>
      <c r="E37" s="20">
        <v>1184</v>
      </c>
      <c r="F37" s="20">
        <v>1175</v>
      </c>
      <c r="G37" s="30">
        <f t="shared" si="18"/>
        <v>3518</v>
      </c>
      <c r="H37" s="36">
        <v>0</v>
      </c>
      <c r="I37" s="36">
        <v>1243</v>
      </c>
      <c r="J37" s="36">
        <v>1181</v>
      </c>
      <c r="K37" s="31">
        <f t="shared" si="12"/>
        <v>2424</v>
      </c>
      <c r="L37" s="22">
        <f t="shared" si="13"/>
        <v>5942</v>
      </c>
      <c r="M37" s="36">
        <v>2374</v>
      </c>
      <c r="N37" s="36">
        <v>1170</v>
      </c>
      <c r="O37" s="27">
        <v>1133</v>
      </c>
      <c r="P37" s="30">
        <f t="shared" si="14"/>
        <v>4677</v>
      </c>
      <c r="Q37" s="20">
        <f>1185.96+309.86</f>
        <v>1495.8200000000002</v>
      </c>
      <c r="R37" s="20">
        <f>1185.96+309.86</f>
        <v>1495.8200000000002</v>
      </c>
      <c r="S37" s="20">
        <f>1185.96+309.86</f>
        <v>1495.8200000000002</v>
      </c>
      <c r="T37" s="31">
        <f t="shared" si="15"/>
        <v>4487.460000000001</v>
      </c>
      <c r="U37" s="21">
        <f t="shared" si="16"/>
        <v>9164.460000000001</v>
      </c>
      <c r="V37" s="25">
        <f t="shared" si="17"/>
        <v>15106.460000000001</v>
      </c>
    </row>
    <row r="38" spans="1:22" ht="13.5">
      <c r="A38" s="15">
        <v>35</v>
      </c>
      <c r="B38" s="32" t="s">
        <v>46</v>
      </c>
      <c r="C38" s="29" t="s">
        <v>27</v>
      </c>
      <c r="D38" s="20">
        <v>1702</v>
      </c>
      <c r="E38" s="20">
        <v>1780</v>
      </c>
      <c r="F38" s="20">
        <v>1845</v>
      </c>
      <c r="G38" s="30">
        <f t="shared" si="18"/>
        <v>5327</v>
      </c>
      <c r="H38" s="36">
        <v>1770</v>
      </c>
      <c r="I38" s="36">
        <v>1807</v>
      </c>
      <c r="J38" s="36">
        <v>1795</v>
      </c>
      <c r="K38" s="31">
        <f t="shared" si="12"/>
        <v>5372</v>
      </c>
      <c r="L38" s="22">
        <f t="shared" si="13"/>
        <v>10699</v>
      </c>
      <c r="M38" s="36">
        <v>1768</v>
      </c>
      <c r="N38" s="36">
        <v>1770</v>
      </c>
      <c r="O38" s="27">
        <v>1792</v>
      </c>
      <c r="P38" s="30">
        <f t="shared" si="14"/>
        <v>5330</v>
      </c>
      <c r="Q38" s="20">
        <f aca="true" t="shared" si="21" ref="Q38:S40">1778.95+464.79</f>
        <v>2243.7400000000002</v>
      </c>
      <c r="R38" s="20">
        <f t="shared" si="21"/>
        <v>2243.7400000000002</v>
      </c>
      <c r="S38" s="20">
        <f t="shared" si="21"/>
        <v>2243.7400000000002</v>
      </c>
      <c r="T38" s="31">
        <f t="shared" si="15"/>
        <v>6731.220000000001</v>
      </c>
      <c r="U38" s="21">
        <f t="shared" si="16"/>
        <v>12061.220000000001</v>
      </c>
      <c r="V38" s="25">
        <f t="shared" si="17"/>
        <v>22760.22</v>
      </c>
    </row>
    <row r="39" spans="1:22" ht="13.5">
      <c r="A39" s="15">
        <v>36</v>
      </c>
      <c r="B39" s="28" t="s">
        <v>24</v>
      </c>
      <c r="C39" s="29" t="s">
        <v>27</v>
      </c>
      <c r="D39" s="20">
        <v>1780.8</v>
      </c>
      <c r="E39" s="20">
        <v>1777</v>
      </c>
      <c r="F39" s="20">
        <v>1772</v>
      </c>
      <c r="G39" s="30">
        <f t="shared" si="18"/>
        <v>5329.8</v>
      </c>
      <c r="H39" s="36">
        <v>1773</v>
      </c>
      <c r="I39" s="36">
        <v>1763</v>
      </c>
      <c r="J39" s="36">
        <v>1770</v>
      </c>
      <c r="K39" s="31">
        <f t="shared" si="12"/>
        <v>5306</v>
      </c>
      <c r="L39" s="22">
        <f t="shared" si="13"/>
        <v>10635.8</v>
      </c>
      <c r="M39" s="36">
        <v>1845</v>
      </c>
      <c r="N39" s="36">
        <v>1770</v>
      </c>
      <c r="O39" s="27">
        <v>1780</v>
      </c>
      <c r="P39" s="30">
        <f t="shared" si="14"/>
        <v>5395</v>
      </c>
      <c r="Q39" s="20">
        <f t="shared" si="21"/>
        <v>2243.7400000000002</v>
      </c>
      <c r="R39" s="20">
        <f t="shared" si="21"/>
        <v>2243.7400000000002</v>
      </c>
      <c r="S39" s="20">
        <f t="shared" si="21"/>
        <v>2243.7400000000002</v>
      </c>
      <c r="T39" s="31">
        <f t="shared" si="15"/>
        <v>6731.220000000001</v>
      </c>
      <c r="U39" s="21">
        <f t="shared" si="16"/>
        <v>12126.220000000001</v>
      </c>
      <c r="V39" s="25">
        <f t="shared" si="17"/>
        <v>22762.02</v>
      </c>
    </row>
    <row r="40" spans="1:22" ht="14.25" thickBot="1">
      <c r="A40" s="37">
        <v>37</v>
      </c>
      <c r="B40" s="35" t="s">
        <v>25</v>
      </c>
      <c r="C40" s="38" t="s">
        <v>27</v>
      </c>
      <c r="D40" s="36">
        <v>1788</v>
      </c>
      <c r="E40" s="36">
        <v>1783</v>
      </c>
      <c r="F40" s="36">
        <v>1790</v>
      </c>
      <c r="G40" s="39">
        <f t="shared" si="18"/>
        <v>5361</v>
      </c>
      <c r="H40" s="36">
        <v>1777</v>
      </c>
      <c r="I40" s="36">
        <v>1774</v>
      </c>
      <c r="J40" s="36">
        <v>1778</v>
      </c>
      <c r="K40" s="40">
        <f t="shared" si="12"/>
        <v>5329</v>
      </c>
      <c r="L40" s="41">
        <f t="shared" si="13"/>
        <v>10690</v>
      </c>
      <c r="M40" s="36">
        <v>1788</v>
      </c>
      <c r="N40" s="36">
        <v>1776</v>
      </c>
      <c r="O40" s="42">
        <v>1774</v>
      </c>
      <c r="P40" s="39">
        <f t="shared" si="14"/>
        <v>5338</v>
      </c>
      <c r="Q40" s="36">
        <f t="shared" si="21"/>
        <v>2243.7400000000002</v>
      </c>
      <c r="R40" s="36">
        <f t="shared" si="21"/>
        <v>2243.7400000000002</v>
      </c>
      <c r="S40" s="36">
        <f t="shared" si="21"/>
        <v>2243.7400000000002</v>
      </c>
      <c r="T40" s="40">
        <f t="shared" si="15"/>
        <v>6731.220000000001</v>
      </c>
      <c r="U40" s="43">
        <f t="shared" si="16"/>
        <v>12069.220000000001</v>
      </c>
      <c r="V40" s="44">
        <f t="shared" si="17"/>
        <v>22759.22</v>
      </c>
    </row>
    <row r="41" spans="1:22" ht="14.25" thickBot="1">
      <c r="A41" s="45"/>
      <c r="B41" s="46" t="s">
        <v>3</v>
      </c>
      <c r="C41" s="47"/>
      <c r="D41" s="48">
        <f aca="true" t="shared" si="22" ref="D41:M41">SUM(D4:D40)</f>
        <v>52433.2</v>
      </c>
      <c r="E41" s="48">
        <f t="shared" si="22"/>
        <v>52914.4</v>
      </c>
      <c r="F41" s="48">
        <f t="shared" si="22"/>
        <v>52166.600000000006</v>
      </c>
      <c r="G41" s="49">
        <f t="shared" si="22"/>
        <v>157514.2</v>
      </c>
      <c r="H41" s="48">
        <f t="shared" si="22"/>
        <v>51843.4</v>
      </c>
      <c r="I41" s="48">
        <f t="shared" si="22"/>
        <v>55637.799999999996</v>
      </c>
      <c r="J41" s="48">
        <f t="shared" si="22"/>
        <v>54409.8</v>
      </c>
      <c r="K41" s="48">
        <f t="shared" si="22"/>
        <v>161891.00000000003</v>
      </c>
      <c r="L41" s="48">
        <f t="shared" si="22"/>
        <v>319405.19999999995</v>
      </c>
      <c r="M41" s="48">
        <f t="shared" si="22"/>
        <v>62010</v>
      </c>
      <c r="N41" s="50">
        <f>SUM(N4:N40)</f>
        <v>53569.4</v>
      </c>
      <c r="O41" s="51">
        <f>SUM(O4:O40)</f>
        <v>50835.4</v>
      </c>
      <c r="P41" s="49">
        <f aca="true" t="shared" si="23" ref="P41:V41">SUM(P4:P40)</f>
        <v>166414.8</v>
      </c>
      <c r="Q41" s="48">
        <f t="shared" si="23"/>
        <v>68059.99999999999</v>
      </c>
      <c r="R41" s="48">
        <f t="shared" si="23"/>
        <v>68059.99999999999</v>
      </c>
      <c r="S41" s="48">
        <f t="shared" si="23"/>
        <v>68059.99999999999</v>
      </c>
      <c r="T41" s="48">
        <f t="shared" si="23"/>
        <v>204180.00000000003</v>
      </c>
      <c r="U41" s="48">
        <f t="shared" si="23"/>
        <v>370594.79999999993</v>
      </c>
      <c r="V41" s="52">
        <f t="shared" si="23"/>
        <v>689999.9999999999</v>
      </c>
    </row>
  </sheetData>
  <sheetProtection/>
  <printOptions/>
  <pageMargins left="0.75" right="0.75" top="1" bottom="1" header="0.5" footer="0.5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diana</cp:lastModifiedBy>
  <cp:lastPrinted>2017-03-27T06:35:27Z</cp:lastPrinted>
  <dcterms:created xsi:type="dcterms:W3CDTF">2002-06-13T07:36:49Z</dcterms:created>
  <dcterms:modified xsi:type="dcterms:W3CDTF">2017-10-19T12:17:32Z</dcterms:modified>
  <cp:category/>
  <cp:version/>
  <cp:contentType/>
  <cp:contentStatus/>
</cp:coreProperties>
</file>